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ummary" sheetId="1" r:id="rId1"/>
    <sheet name="Rules" sheetId="2" r:id="rId2"/>
  </sheets>
  <definedNames/>
  <calcPr fullCalcOnLoad="1"/>
</workbook>
</file>

<file path=xl/sharedStrings.xml><?xml version="1.0" encoding="utf-8"?>
<sst xmlns="http://schemas.openxmlformats.org/spreadsheetml/2006/main" count="90" uniqueCount="71">
  <si>
    <t>ETF HEDGE FUND UPDATE</t>
  </si>
  <si>
    <t>Creating an ETF Hedge Fund for your investments</t>
  </si>
  <si>
    <t>You will use a combination of 4 ETFs to build a core investment set.  This set can be used for your core holdings if you follow some practical rules.</t>
  </si>
  <si>
    <t>First, an ETF (Exchange Traded Fund) is like a mutual fund except it trades like a stock.  The 4 that I have picked have large volumes, are well established, and inexpensive.  I like ETFs for a few basic reasons:</t>
  </si>
  <si>
    <t>They trade like stocks.  Cheap to get into and out of.</t>
  </si>
  <si>
    <t>You can set stop loss levels, unlike mutual funds.</t>
  </si>
  <si>
    <t>They consist of a market basket of securities, just like mutual funds.  So you don’t have single-stock exposure</t>
  </si>
  <si>
    <t>The 4 are:</t>
  </si>
  <si>
    <t>DBC – Powershares Commodity Index Tracking ETF.  This gives you an exposure to commodities (raw materials).</t>
  </si>
  <si>
    <t>SPY – S&amp;P 500 ETF</t>
  </si>
  <si>
    <t>ICF – Cohen and Steers Real Estate ETF</t>
  </si>
  <si>
    <t>AGG – Barclays Aggregate Bond ETF</t>
  </si>
  <si>
    <t>Generally, by allocating monies across these 4 ETF groups you will get diversification, which protects you in part from most ups and downs in the market.  By rotating percentages over time across groups, you will get increased return relative to buy and hold.  And by setting stop loss levels, you will get downside protection in the event of a market event.</t>
  </si>
  <si>
    <t>Trading Strategy</t>
  </si>
  <si>
    <t>We will use the trading mechanic that I’ve been working on since April of this year.  If you back test this strategy for the life of these 4 ETFs, you will see that the model has a winning percentage of 87%.  The average hold time of a winner is 44 trading days, or just over 2 months.  And the average hold time of a loser is 26 trading days, or just over 1 month.  Annualized gain is 145% annually over the life of these 4 ETF options.</t>
  </si>
  <si>
    <t>Looking at the performance of each ETF over time, you will be able to see when the model called for a BUY (green line) and a SELL (red line).  As noted in the following 4 pages:</t>
  </si>
  <si>
    <t>You can see that the model had you out of this ETF before the drop, and is generally successful in keeping you invested during rising periods.</t>
  </si>
  <si>
    <t>Harder to read (SPY has a long history).  The timeframe is more compressed than above --- note that this chart is from 2001 to current.</t>
  </si>
  <si>
    <t>Again you can see the rotation in and out of the ETF to capitalize on trends.</t>
  </si>
  <si>
    <t>AGG is the only ETF that would not look like a BUY opportunity at present.  Note that it has gone up recently even as it was marked as a SELL candidate.  Which is unusual relative to its performance historically.</t>
  </si>
  <si>
    <t>Cash Management Strategy</t>
  </si>
  <si>
    <t xml:space="preserve">This is called a “hedge fund” because you will have money in 3-4 of these ETF options at any one time.  This is a hedge, because generally these ETFs are not well correlated, and that is a good thing.  What is important here however is money management, as noted below.  </t>
  </si>
  <si>
    <t>The Rules, version 1.0:</t>
  </si>
  <si>
    <r>
      <t>·</t>
    </r>
    <r>
      <rPr>
        <sz val="7"/>
        <rFont val="Times New Roman"/>
        <family val="1"/>
      </rPr>
      <t xml:space="preserve">        </t>
    </r>
    <r>
      <rPr>
        <sz val="12"/>
        <rFont val="Times New Roman"/>
        <family val="1"/>
      </rPr>
      <t>Invest in 3 of these 4 ETFs at any one time</t>
    </r>
  </si>
  <si>
    <r>
      <t>·</t>
    </r>
    <r>
      <rPr>
        <sz val="7"/>
        <rFont val="Times New Roman"/>
        <family val="1"/>
      </rPr>
      <t xml:space="preserve">        </t>
    </r>
    <r>
      <rPr>
        <sz val="12"/>
        <rFont val="Times New Roman"/>
        <family val="1"/>
      </rPr>
      <t>Always have money in AGG, the Bond fund.  Sometimes more, sometimes less.</t>
    </r>
  </si>
  <si>
    <r>
      <t>·</t>
    </r>
    <r>
      <rPr>
        <sz val="7"/>
        <rFont val="Times New Roman"/>
        <family val="1"/>
      </rPr>
      <t xml:space="preserve">        </t>
    </r>
    <r>
      <rPr>
        <sz val="12"/>
        <rFont val="Times New Roman"/>
        <family val="1"/>
      </rPr>
      <t>Always place a stop loss when you buy shares.  I can indicate to you when to sell --- the stop loss is for emergencies.  I suggest a stop loss 8% below your purchase price.</t>
    </r>
  </si>
  <si>
    <r>
      <t>·</t>
    </r>
    <r>
      <rPr>
        <sz val="7"/>
        <rFont val="Times New Roman"/>
        <family val="1"/>
      </rPr>
      <t xml:space="preserve">        </t>
    </r>
    <r>
      <rPr>
        <sz val="12"/>
        <rFont val="Times New Roman"/>
        <family val="1"/>
      </rPr>
      <t>Expect to trade once or twice a month, no more.</t>
    </r>
  </si>
  <si>
    <r>
      <t>·</t>
    </r>
    <r>
      <rPr>
        <sz val="7"/>
        <rFont val="Times New Roman"/>
        <family val="1"/>
      </rPr>
      <t xml:space="preserve">        </t>
    </r>
    <r>
      <rPr>
        <sz val="12"/>
        <rFont val="Times New Roman"/>
        <family val="1"/>
      </rPr>
      <t>If you want to start doing this:</t>
    </r>
  </si>
  <si>
    <r>
      <t>o</t>
    </r>
    <r>
      <rPr>
        <sz val="7"/>
        <rFont val="Times New Roman"/>
        <family val="1"/>
      </rPr>
      <t xml:space="preserve">       </t>
    </r>
    <r>
      <rPr>
        <sz val="12"/>
        <rFont val="Times New Roman"/>
        <family val="1"/>
      </rPr>
      <t>Take whatever you ultimately want to invest, cut it into 8 pieces, and start with one piece</t>
    </r>
  </si>
  <si>
    <r>
      <t>o</t>
    </r>
    <r>
      <rPr>
        <sz val="7"/>
        <rFont val="Times New Roman"/>
        <family val="1"/>
      </rPr>
      <t xml:space="preserve">       </t>
    </r>
    <r>
      <rPr>
        <sz val="12"/>
        <rFont val="Times New Roman"/>
        <family val="1"/>
      </rPr>
      <t>Put 50% of that one piece in SPY, and 50% of that one piece in AGG</t>
    </r>
  </si>
  <si>
    <r>
      <t>o</t>
    </r>
    <r>
      <rPr>
        <sz val="7"/>
        <rFont val="Times New Roman"/>
        <family val="1"/>
      </rPr>
      <t xml:space="preserve">       </t>
    </r>
    <r>
      <rPr>
        <sz val="12"/>
        <rFont val="Times New Roman"/>
        <family val="1"/>
      </rPr>
      <t>Wait 2 weeks</t>
    </r>
  </si>
  <si>
    <r>
      <t>o</t>
    </r>
    <r>
      <rPr>
        <sz val="7"/>
        <rFont val="Times New Roman"/>
        <family val="1"/>
      </rPr>
      <t xml:space="preserve">       </t>
    </r>
    <r>
      <rPr>
        <sz val="12"/>
        <rFont val="Times New Roman"/>
        <family val="1"/>
      </rPr>
      <t>Take the second piece and invest it based upon what the model calls for</t>
    </r>
  </si>
  <si>
    <r>
      <t>o</t>
    </r>
    <r>
      <rPr>
        <sz val="7"/>
        <rFont val="Times New Roman"/>
        <family val="1"/>
      </rPr>
      <t xml:space="preserve">       </t>
    </r>
    <r>
      <rPr>
        <sz val="12"/>
        <rFont val="Times New Roman"/>
        <family val="1"/>
      </rPr>
      <t>Wait another 2 weeks, etc.  Repeat until all pieces are invested.  Why do it this way?  Because it takes the period risk (this weeks news or next weeks news) out of play a bit.</t>
    </r>
  </si>
  <si>
    <r>
      <t>·</t>
    </r>
    <r>
      <rPr>
        <sz val="7"/>
        <rFont val="Times New Roman"/>
        <family val="1"/>
      </rPr>
      <t xml:space="preserve">        </t>
    </r>
    <r>
      <rPr>
        <sz val="12"/>
        <rFont val="Times New Roman"/>
        <family val="1"/>
      </rPr>
      <t>Put a Stop Loss on each purchase at 8%.  This means that if you buy the stock for $50, then you put in an automatic sell if the price reaches $46.  This will not often occur, but it is possible at times.</t>
    </r>
  </si>
  <si>
    <r>
      <t>·</t>
    </r>
    <r>
      <rPr>
        <sz val="7"/>
        <rFont val="Times New Roman"/>
        <family val="1"/>
      </rPr>
      <t xml:space="preserve">        </t>
    </r>
    <r>
      <rPr>
        <sz val="12"/>
        <rFont val="Times New Roman"/>
        <family val="1"/>
      </rPr>
      <t>Ease into this hedge fund until you feel comfortable.  This isn’t a get rich quick scheme, and its value may go down before it goes up.  Don’t be stupid.  I believe there is good, consistent upside, but don’t be stupid.  Call me first.</t>
    </r>
  </si>
  <si>
    <t>Symbol</t>
  </si>
  <si>
    <t>Gain/Loss</t>
  </si>
  <si>
    <t>AGG</t>
  </si>
  <si>
    <t>SPY</t>
  </si>
  <si>
    <t>Barclays Aggregate Bond ETF</t>
  </si>
  <si>
    <t>Quantity</t>
  </si>
  <si>
    <t>Value</t>
  </si>
  <si>
    <t>Price</t>
  </si>
  <si>
    <t>Purch Price</t>
  </si>
  <si>
    <t>Purch Date</t>
  </si>
  <si>
    <t>Div Yield</t>
  </si>
  <si>
    <t>Gain/Loss %</t>
  </si>
  <si>
    <t>S&amp;P 500 Trust</t>
  </si>
  <si>
    <t>TOTAL</t>
  </si>
  <si>
    <t>Investment</t>
  </si>
  <si>
    <t>Total Investment</t>
  </si>
  <si>
    <t>Investment Value</t>
  </si>
  <si>
    <t>Performance</t>
  </si>
  <si>
    <t>Other Detail</t>
  </si>
  <si>
    <t>Comment</t>
  </si>
  <si>
    <t>Cohen and Steers Real Estate</t>
  </si>
  <si>
    <t>ICF</t>
  </si>
  <si>
    <t>DBC</t>
  </si>
  <si>
    <t>Powershares Commodity</t>
  </si>
  <si>
    <t>Advice</t>
  </si>
  <si>
    <t>SELL</t>
  </si>
  <si>
    <t>BUY</t>
  </si>
  <si>
    <t>Strength</t>
  </si>
  <si>
    <t xml:space="preserve">ETF Hedge Fund is now beating the broader market.  SPY is down -0.13% from inception, and down -0.81% since 12/12, but the Hedge Fund is </t>
  </si>
  <si>
    <t>only down -0.07% inclusive of SPY due to the influence of the other investment classes.  This is an example of how the hedging mechanism works.</t>
  </si>
  <si>
    <t>INVESTMENT MODEL READINGS - 12/19/2009</t>
  </si>
  <si>
    <t>NEW TRANSACTIONS - 12/19/2009</t>
  </si>
  <si>
    <t>No new transactions on 12/19.  We are in the middle point of the next build cycle.</t>
  </si>
  <si>
    <t>None.</t>
  </si>
  <si>
    <t>HISTORY AND AGGREGATE PERFORMANCE</t>
  </si>
  <si>
    <t xml:space="preserve"> (HIGHLIGHTED PURCHASES ARE CURRENTLY HELD)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</si>
</sst>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11">
    <font>
      <sz val="10"/>
      <name val="Arial"/>
      <family val="0"/>
    </font>
    <font>
      <sz val="12"/>
      <name val="Times New Roman"/>
      <family val="1"/>
    </font>
    <font>
      <u val="single"/>
      <sz val="12"/>
      <name val="Times New Roman"/>
      <family val="1"/>
    </font>
    <font>
      <sz val="12"/>
      <name val="Symbol"/>
      <family val="1"/>
    </font>
    <font>
      <sz val="7"/>
      <name val="Times New Roman"/>
      <family val="1"/>
    </font>
    <font>
      <sz val="12"/>
      <name val="Courier New"/>
      <family val="3"/>
    </font>
    <font>
      <b/>
      <sz val="12"/>
      <color indexed="12"/>
      <name val="Arial"/>
      <family val="2"/>
    </font>
    <font>
      <b/>
      <sz val="10"/>
      <name val="Arial"/>
      <family val="2"/>
    </font>
    <font>
      <b/>
      <u val="single"/>
      <sz val="10"/>
      <name val="Arial"/>
      <family val="2"/>
    </font>
    <font>
      <u val="single"/>
      <sz val="10"/>
      <color indexed="12"/>
      <name val="Arial"/>
      <family val="0"/>
    </font>
    <font>
      <u val="single"/>
      <sz val="10"/>
      <name val="Arial"/>
      <family val="2"/>
    </font>
  </fonts>
  <fills count="9">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50"/>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s>
  <borders count="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Border="1" applyAlignment="1">
      <alignment/>
    </xf>
    <xf numFmtId="0" fontId="1" fillId="0" borderId="0" xfId="0" applyFont="1" applyAlignment="1">
      <alignment wrapText="1"/>
    </xf>
    <xf numFmtId="0" fontId="1" fillId="0" borderId="0" xfId="0" applyFont="1" applyAlignment="1">
      <alignment horizontal="left" wrapText="1" indent="1"/>
    </xf>
    <xf numFmtId="0" fontId="0" fillId="0" borderId="0" xfId="0" applyAlignment="1">
      <alignment wrapText="1"/>
    </xf>
    <xf numFmtId="0" fontId="2" fillId="0" borderId="0" xfId="0" applyFont="1" applyAlignment="1">
      <alignment wrapText="1"/>
    </xf>
    <xf numFmtId="0" fontId="3" fillId="0" borderId="0" xfId="0" applyFont="1" applyAlignment="1">
      <alignment horizontal="left" wrapText="1" indent="2"/>
    </xf>
    <xf numFmtId="0" fontId="5" fillId="0" borderId="0" xfId="0" applyFont="1" applyAlignment="1">
      <alignment horizontal="left" wrapText="1" indent="6"/>
    </xf>
    <xf numFmtId="14" fontId="1" fillId="0" borderId="0" xfId="0" applyNumberFormat="1" applyFont="1" applyAlignment="1">
      <alignment horizontal="left" wrapText="1"/>
    </xf>
    <xf numFmtId="0" fontId="6" fillId="0" borderId="0" xfId="0" applyFont="1" applyAlignment="1">
      <alignment/>
    </xf>
    <xf numFmtId="164" fontId="6" fillId="0" borderId="0" xfId="0" applyNumberFormat="1" applyFont="1" applyAlignment="1">
      <alignment horizontal="left"/>
    </xf>
    <xf numFmtId="0" fontId="7" fillId="0" borderId="0" xfId="0" applyFont="1" applyAlignment="1">
      <alignment/>
    </xf>
    <xf numFmtId="0" fontId="8" fillId="0" borderId="0" xfId="0" applyFont="1" applyAlignment="1">
      <alignment/>
    </xf>
    <xf numFmtId="0" fontId="0" fillId="2" borderId="0" xfId="0" applyFill="1"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0" fontId="7" fillId="0" borderId="3" xfId="0" applyFont="1" applyBorder="1" applyAlignment="1">
      <alignment/>
    </xf>
    <xf numFmtId="0" fontId="7" fillId="0" borderId="4" xfId="0" applyFont="1" applyBorder="1" applyAlignment="1">
      <alignment/>
    </xf>
    <xf numFmtId="0" fontId="7" fillId="0" borderId="0" xfId="0" applyFont="1" applyBorder="1" applyAlignment="1">
      <alignment/>
    </xf>
    <xf numFmtId="0" fontId="7" fillId="0" borderId="5" xfId="0" applyFont="1" applyBorder="1" applyAlignment="1">
      <alignment/>
    </xf>
    <xf numFmtId="0" fontId="10" fillId="0" borderId="1" xfId="0" applyFont="1" applyBorder="1" applyAlignment="1">
      <alignment horizontal="center"/>
    </xf>
    <xf numFmtId="0" fontId="10" fillId="0" borderId="2" xfId="0" applyFont="1" applyBorder="1" applyAlignment="1">
      <alignment horizontal="center"/>
    </xf>
    <xf numFmtId="0" fontId="10" fillId="0" borderId="0" xfId="0" applyFont="1" applyBorder="1" applyAlignment="1">
      <alignment horizontal="center"/>
    </xf>
    <xf numFmtId="0" fontId="10" fillId="0" borderId="2" xfId="0" applyFont="1" applyFill="1" applyBorder="1" applyAlignment="1">
      <alignment horizontal="center"/>
    </xf>
    <xf numFmtId="44" fontId="7" fillId="0" borderId="4" xfId="17" applyFont="1" applyBorder="1" applyAlignment="1">
      <alignment/>
    </xf>
    <xf numFmtId="4" fontId="7" fillId="0" borderId="3" xfId="0" applyNumberFormat="1" applyFont="1" applyBorder="1" applyAlignment="1">
      <alignment/>
    </xf>
    <xf numFmtId="10" fontId="7" fillId="0" borderId="4" xfId="20" applyNumberFormat="1" applyFont="1" applyBorder="1" applyAlignment="1">
      <alignment/>
    </xf>
    <xf numFmtId="44" fontId="0" fillId="0" borderId="1" xfId="17" applyFill="1" applyBorder="1" applyAlignment="1">
      <alignment/>
    </xf>
    <xf numFmtId="44" fontId="0" fillId="0" borderId="0" xfId="17" applyFill="1" applyBorder="1" applyAlignment="1">
      <alignment/>
    </xf>
    <xf numFmtId="44" fontId="0" fillId="0" borderId="2" xfId="17" applyFill="1" applyBorder="1" applyAlignment="1">
      <alignment/>
    </xf>
    <xf numFmtId="10" fontId="0" fillId="0" borderId="2" xfId="20" applyNumberFormat="1" applyFill="1" applyBorder="1" applyAlignment="1">
      <alignment horizontal="right"/>
    </xf>
    <xf numFmtId="14" fontId="0" fillId="0" borderId="1" xfId="0" applyNumberFormat="1" applyFill="1" applyBorder="1" applyAlignment="1">
      <alignment/>
    </xf>
    <xf numFmtId="10" fontId="0" fillId="0" borderId="2" xfId="0" applyNumberFormat="1" applyFill="1" applyBorder="1" applyAlignment="1">
      <alignment/>
    </xf>
    <xf numFmtId="0" fontId="0" fillId="0" borderId="0" xfId="0" applyFont="1" applyAlignment="1">
      <alignment wrapText="1"/>
    </xf>
    <xf numFmtId="0" fontId="0" fillId="0" borderId="0" xfId="0" applyFont="1" applyAlignment="1">
      <alignment/>
    </xf>
    <xf numFmtId="0" fontId="10" fillId="0" borderId="0" xfId="0" applyFont="1" applyAlignment="1">
      <alignment horizontal="center"/>
    </xf>
    <xf numFmtId="0" fontId="0" fillId="3" borderId="0" xfId="0" applyFill="1" applyAlignment="1">
      <alignment/>
    </xf>
    <xf numFmtId="0" fontId="0" fillId="4" borderId="0" xfId="0" applyFill="1" applyAlignment="1">
      <alignment/>
    </xf>
    <xf numFmtId="2" fontId="0" fillId="0" borderId="0" xfId="0" applyNumberFormat="1" applyAlignment="1">
      <alignment horizontal="center"/>
    </xf>
    <xf numFmtId="10" fontId="0" fillId="0" borderId="0" xfId="20" applyNumberFormat="1" applyFill="1" applyBorder="1" applyAlignment="1">
      <alignment horizontal="right"/>
    </xf>
    <xf numFmtId="14" fontId="0" fillId="0" borderId="0" xfId="0" applyNumberFormat="1" applyFill="1" applyBorder="1" applyAlignment="1">
      <alignment/>
    </xf>
    <xf numFmtId="10" fontId="0" fillId="0" borderId="0" xfId="0" applyNumberFormat="1" applyFill="1" applyBorder="1" applyAlignment="1">
      <alignment/>
    </xf>
    <xf numFmtId="44" fontId="7" fillId="0" borderId="0" xfId="17" applyFont="1" applyBorder="1" applyAlignment="1">
      <alignment/>
    </xf>
    <xf numFmtId="4" fontId="7" fillId="0" borderId="0" xfId="0" applyNumberFormat="1" applyFont="1" applyBorder="1" applyAlignment="1">
      <alignment/>
    </xf>
    <xf numFmtId="10" fontId="7" fillId="0" borderId="0" xfId="20" applyNumberFormat="1" applyFont="1" applyBorder="1" applyAlignment="1">
      <alignment/>
    </xf>
    <xf numFmtId="43" fontId="0" fillId="0" borderId="1" xfId="15" applyFill="1" applyBorder="1" applyAlignment="1">
      <alignment/>
    </xf>
    <xf numFmtId="0" fontId="0" fillId="5" borderId="6" xfId="0" applyFill="1" applyBorder="1" applyAlignment="1">
      <alignment horizontal="center"/>
    </xf>
    <xf numFmtId="0" fontId="0" fillId="5" borderId="7" xfId="0" applyFill="1" applyBorder="1" applyAlignment="1">
      <alignment horizontal="center"/>
    </xf>
    <xf numFmtId="0" fontId="0" fillId="6" borderId="6" xfId="0" applyFill="1" applyBorder="1" applyAlignment="1">
      <alignment horizontal="center"/>
    </xf>
    <xf numFmtId="0" fontId="0" fillId="6" borderId="8" xfId="0" applyFill="1" applyBorder="1" applyAlignment="1">
      <alignment horizontal="center"/>
    </xf>
    <xf numFmtId="0" fontId="0" fillId="6" borderId="7" xfId="0" applyFill="1" applyBorder="1" applyAlignment="1">
      <alignment horizontal="center"/>
    </xf>
    <xf numFmtId="0" fontId="0" fillId="0" borderId="0" xfId="0"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xf numFmtId="0" fontId="0" fillId="8" borderId="6" xfId="0" applyFill="1" applyBorder="1" applyAlignment="1">
      <alignment horizontal="center"/>
    </xf>
    <xf numFmtId="0" fontId="0" fillId="8" borderId="7" xfId="0" applyFill="1" applyBorder="1" applyAlignment="1">
      <alignment horizontal="center"/>
    </xf>
    <xf numFmtId="0" fontId="0" fillId="0" borderId="0" xfId="0" applyAlignment="1">
      <alignment/>
    </xf>
    <xf numFmtId="0" fontId="7" fillId="2" borderId="0" xfId="0"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3705225</xdr:colOff>
      <xdr:row>82</xdr:row>
      <xdr:rowOff>19050</xdr:rowOff>
    </xdr:from>
    <xdr:to>
      <xdr:col>0</xdr:col>
      <xdr:colOff>6600825</xdr:colOff>
      <xdr:row>95</xdr:row>
      <xdr:rowOff>85725</xdr:rowOff>
    </xdr:to>
    <xdr:pic>
      <xdr:nvPicPr>
        <xdr:cNvPr id="1" name="Picture 11"/>
        <xdr:cNvPicPr preferRelativeResize="1">
          <a:picLocks noChangeAspect="1"/>
        </xdr:cNvPicPr>
      </xdr:nvPicPr>
      <xdr:blipFill>
        <a:blip r:embed="rId1"/>
        <a:stretch>
          <a:fillRect/>
        </a:stretch>
      </xdr:blipFill>
      <xdr:spPr>
        <a:xfrm>
          <a:off x="3705225" y="18745200"/>
          <a:ext cx="2895600" cy="2171700"/>
        </a:xfrm>
        <a:prstGeom prst="rect">
          <a:avLst/>
        </a:prstGeom>
        <a:noFill/>
        <a:ln w="9525" cmpd="sng">
          <a:noFill/>
        </a:ln>
      </xdr:spPr>
    </xdr:pic>
    <xdr:clientData/>
  </xdr:twoCellAnchor>
  <xdr:twoCellAnchor>
    <xdr:from>
      <xdr:col>0</xdr:col>
      <xdr:colOff>0</xdr:colOff>
      <xdr:row>27</xdr:row>
      <xdr:rowOff>0</xdr:rowOff>
    </xdr:from>
    <xdr:to>
      <xdr:col>8</xdr:col>
      <xdr:colOff>600075</xdr:colOff>
      <xdr:row>48</xdr:row>
      <xdr:rowOff>104775</xdr:rowOff>
    </xdr:to>
    <xdr:pic>
      <xdr:nvPicPr>
        <xdr:cNvPr id="2" name="Picture 10"/>
        <xdr:cNvPicPr preferRelativeResize="1">
          <a:picLocks noChangeAspect="1"/>
        </xdr:cNvPicPr>
      </xdr:nvPicPr>
      <xdr:blipFill>
        <a:blip r:embed="rId2"/>
        <a:stretch>
          <a:fillRect/>
        </a:stretch>
      </xdr:blipFill>
      <xdr:spPr>
        <a:xfrm>
          <a:off x="0" y="6924675"/>
          <a:ext cx="13020675" cy="4514850"/>
        </a:xfrm>
        <a:prstGeom prst="rect">
          <a:avLst/>
        </a:prstGeom>
        <a:noFill/>
        <a:ln w="9525" cmpd="sng">
          <a:noFill/>
        </a:ln>
      </xdr:spPr>
    </xdr:pic>
    <xdr:clientData/>
  </xdr:twoCellAnchor>
  <xdr:twoCellAnchor>
    <xdr:from>
      <xdr:col>0</xdr:col>
      <xdr:colOff>123825</xdr:colOff>
      <xdr:row>67</xdr:row>
      <xdr:rowOff>142875</xdr:rowOff>
    </xdr:from>
    <xdr:to>
      <xdr:col>0</xdr:col>
      <xdr:colOff>3400425</xdr:colOff>
      <xdr:row>81</xdr:row>
      <xdr:rowOff>133350</xdr:rowOff>
    </xdr:to>
    <xdr:pic>
      <xdr:nvPicPr>
        <xdr:cNvPr id="3" name="Picture 9"/>
        <xdr:cNvPicPr preferRelativeResize="1">
          <a:picLocks noChangeAspect="1"/>
        </xdr:cNvPicPr>
      </xdr:nvPicPr>
      <xdr:blipFill>
        <a:blip r:embed="rId3"/>
        <a:stretch>
          <a:fillRect/>
        </a:stretch>
      </xdr:blipFill>
      <xdr:spPr>
        <a:xfrm>
          <a:off x="123825" y="16440150"/>
          <a:ext cx="3276600" cy="2257425"/>
        </a:xfrm>
        <a:prstGeom prst="rect">
          <a:avLst/>
        </a:prstGeom>
        <a:noFill/>
        <a:ln w="9525" cmpd="sng">
          <a:noFill/>
        </a:ln>
      </xdr:spPr>
    </xdr:pic>
    <xdr:clientData/>
  </xdr:twoCellAnchor>
  <xdr:twoCellAnchor>
    <xdr:from>
      <xdr:col>0</xdr:col>
      <xdr:colOff>3686175</xdr:colOff>
      <xdr:row>67</xdr:row>
      <xdr:rowOff>142875</xdr:rowOff>
    </xdr:from>
    <xdr:to>
      <xdr:col>0</xdr:col>
      <xdr:colOff>6648450</xdr:colOff>
      <xdr:row>81</xdr:row>
      <xdr:rowOff>104775</xdr:rowOff>
    </xdr:to>
    <xdr:pic>
      <xdr:nvPicPr>
        <xdr:cNvPr id="4" name="Picture 8"/>
        <xdr:cNvPicPr preferRelativeResize="1">
          <a:picLocks noChangeAspect="1"/>
        </xdr:cNvPicPr>
      </xdr:nvPicPr>
      <xdr:blipFill>
        <a:blip r:embed="rId4"/>
        <a:stretch>
          <a:fillRect/>
        </a:stretch>
      </xdr:blipFill>
      <xdr:spPr>
        <a:xfrm>
          <a:off x="3686175" y="16440150"/>
          <a:ext cx="2962275" cy="2228850"/>
        </a:xfrm>
        <a:prstGeom prst="rect">
          <a:avLst/>
        </a:prstGeom>
        <a:noFill/>
        <a:ln w="9525" cmpd="sng">
          <a:noFill/>
        </a:ln>
      </xdr:spPr>
    </xdr:pic>
    <xdr:clientData/>
  </xdr:twoCellAnchor>
  <xdr:twoCellAnchor>
    <xdr:from>
      <xdr:col>0</xdr:col>
      <xdr:colOff>104775</xdr:colOff>
      <xdr:row>82</xdr:row>
      <xdr:rowOff>47625</xdr:rowOff>
    </xdr:from>
    <xdr:to>
      <xdr:col>0</xdr:col>
      <xdr:colOff>3476625</xdr:colOff>
      <xdr:row>95</xdr:row>
      <xdr:rowOff>38100</xdr:rowOff>
    </xdr:to>
    <xdr:pic>
      <xdr:nvPicPr>
        <xdr:cNvPr id="5" name="Picture 7"/>
        <xdr:cNvPicPr preferRelativeResize="1">
          <a:picLocks noChangeAspect="1"/>
        </xdr:cNvPicPr>
      </xdr:nvPicPr>
      <xdr:blipFill>
        <a:blip r:embed="rId5"/>
        <a:stretch>
          <a:fillRect/>
        </a:stretch>
      </xdr:blipFill>
      <xdr:spPr>
        <a:xfrm flipH="1">
          <a:off x="104775" y="18773775"/>
          <a:ext cx="337185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47"/>
  <sheetViews>
    <sheetView tabSelected="1" workbookViewId="0" topLeftCell="A1">
      <selection activeCell="F28" sqref="F28"/>
    </sheetView>
  </sheetViews>
  <sheetFormatPr defaultColWidth="9.140625" defaultRowHeight="12.75"/>
  <cols>
    <col min="1" max="1" width="27.28125" style="0" customWidth="1"/>
    <col min="4" max="4" width="11.8515625" style="0" customWidth="1"/>
    <col min="5" max="5" width="14.421875" style="0" customWidth="1"/>
    <col min="7" max="7" width="16.8515625" style="0" customWidth="1"/>
    <col min="8" max="8" width="15.140625" style="0" customWidth="1"/>
    <col min="9" max="9" width="12.421875" style="0" customWidth="1"/>
    <col min="10" max="10" width="10.140625" style="0" bestFit="1" customWidth="1"/>
  </cols>
  <sheetData>
    <row r="1" ht="15.75">
      <c r="A1" s="9" t="s">
        <v>0</v>
      </c>
    </row>
    <row r="2" ht="15.75">
      <c r="A2" s="10">
        <v>40166</v>
      </c>
    </row>
    <row r="3" ht="15.75">
      <c r="A3" s="10"/>
    </row>
    <row r="6" spans="1:7" ht="12.75">
      <c r="A6" s="12" t="s">
        <v>69</v>
      </c>
      <c r="D6" s="58" t="s">
        <v>70</v>
      </c>
      <c r="E6" s="13"/>
      <c r="F6" s="13"/>
      <c r="G6" s="13"/>
    </row>
    <row r="7" ht="12.75">
      <c r="A7" s="12"/>
    </row>
    <row r="8" spans="1:11" ht="12.75">
      <c r="A8" s="12"/>
      <c r="C8" s="49" t="s">
        <v>49</v>
      </c>
      <c r="D8" s="50"/>
      <c r="E8" s="51"/>
      <c r="F8" s="53" t="s">
        <v>41</v>
      </c>
      <c r="G8" s="54"/>
      <c r="H8" s="55" t="s">
        <v>52</v>
      </c>
      <c r="I8" s="56"/>
      <c r="J8" s="47" t="s">
        <v>53</v>
      </c>
      <c r="K8" s="48"/>
    </row>
    <row r="9" spans="2:11" ht="12.75">
      <c r="B9" t="s">
        <v>35</v>
      </c>
      <c r="C9" s="21" t="s">
        <v>40</v>
      </c>
      <c r="D9" s="23" t="s">
        <v>43</v>
      </c>
      <c r="E9" s="24" t="s">
        <v>50</v>
      </c>
      <c r="F9" s="21" t="s">
        <v>42</v>
      </c>
      <c r="G9" s="22" t="s">
        <v>51</v>
      </c>
      <c r="H9" s="21" t="s">
        <v>36</v>
      </c>
      <c r="I9" s="22" t="s">
        <v>46</v>
      </c>
      <c r="J9" s="15" t="s">
        <v>44</v>
      </c>
      <c r="K9" s="16" t="s">
        <v>45</v>
      </c>
    </row>
    <row r="10" spans="1:11" ht="12.75">
      <c r="A10" s="13" t="s">
        <v>39</v>
      </c>
      <c r="B10" s="13" t="s">
        <v>37</v>
      </c>
      <c r="C10" s="46">
        <v>95.22</v>
      </c>
      <c r="D10" s="29">
        <v>105.02</v>
      </c>
      <c r="E10" s="30">
        <f>C10*D10</f>
        <v>10000.0044</v>
      </c>
      <c r="F10" s="28">
        <v>104.75</v>
      </c>
      <c r="G10" s="30">
        <f>C10*F10</f>
        <v>9974.295</v>
      </c>
      <c r="H10" s="28">
        <f>(F10*C10)-(D10*C10)</f>
        <v>-25.709399999999732</v>
      </c>
      <c r="I10" s="31">
        <f>H10/(D10*C10)</f>
        <v>-0.002570938868786871</v>
      </c>
      <c r="J10" s="32">
        <v>40149</v>
      </c>
      <c r="K10" s="33">
        <v>0.039</v>
      </c>
    </row>
    <row r="11" spans="1:11" ht="12.75">
      <c r="A11" s="13" t="s">
        <v>47</v>
      </c>
      <c r="B11" s="13" t="s">
        <v>38</v>
      </c>
      <c r="C11" s="46">
        <v>89.89</v>
      </c>
      <c r="D11" s="29">
        <v>111.25</v>
      </c>
      <c r="E11" s="30">
        <f>C11*D11</f>
        <v>10000.2625</v>
      </c>
      <c r="F11" s="28">
        <v>111.11</v>
      </c>
      <c r="G11" s="30">
        <f>C11*F11</f>
        <v>9987.6779</v>
      </c>
      <c r="H11" s="28">
        <f>(F11*C11)-(D11*C11)</f>
        <v>-12.584600000000137</v>
      </c>
      <c r="I11" s="31">
        <f>H11/(D11*C11)</f>
        <v>-0.0012584269662921485</v>
      </c>
      <c r="J11" s="32">
        <v>40149</v>
      </c>
      <c r="K11" s="33">
        <v>0.0183</v>
      </c>
    </row>
    <row r="12" spans="1:11" ht="12.75">
      <c r="A12" s="13" t="s">
        <v>39</v>
      </c>
      <c r="B12" s="13" t="s">
        <v>37</v>
      </c>
      <c r="C12" s="46">
        <v>47.79</v>
      </c>
      <c r="D12" s="29">
        <v>104.62</v>
      </c>
      <c r="E12" s="30">
        <f>C12*D12</f>
        <v>4999.7898000000005</v>
      </c>
      <c r="F12" s="28">
        <v>104.75</v>
      </c>
      <c r="G12" s="30">
        <f>C12*F12</f>
        <v>5006.0025</v>
      </c>
      <c r="H12" s="28">
        <f>(F12*C12)-(D12*C12)</f>
        <v>6.212699999999131</v>
      </c>
      <c r="I12" s="31">
        <f>H12/(D12*C12)</f>
        <v>0.001242592238577536</v>
      </c>
      <c r="J12" s="32">
        <v>40159</v>
      </c>
      <c r="K12" s="33">
        <v>0.039</v>
      </c>
    </row>
    <row r="13" spans="1:11" ht="12.75">
      <c r="A13" s="13" t="s">
        <v>47</v>
      </c>
      <c r="B13" s="13" t="s">
        <v>38</v>
      </c>
      <c r="C13" s="46">
        <v>90</v>
      </c>
      <c r="D13" s="29">
        <v>111.11</v>
      </c>
      <c r="E13" s="30">
        <f>C13*D13</f>
        <v>9999.9</v>
      </c>
      <c r="F13" s="28">
        <v>110.21</v>
      </c>
      <c r="G13" s="30">
        <f>C13*F13</f>
        <v>9918.9</v>
      </c>
      <c r="H13" s="28">
        <f>(F13*C13)-(D13*C13)</f>
        <v>-81</v>
      </c>
      <c r="I13" s="31">
        <f>H13/(D13*C13)</f>
        <v>-0.008100081000810009</v>
      </c>
      <c r="J13" s="32">
        <v>40159</v>
      </c>
      <c r="K13" s="33">
        <v>0.0183</v>
      </c>
    </row>
    <row r="14" spans="1:11" ht="12.75">
      <c r="A14" s="13" t="s">
        <v>55</v>
      </c>
      <c r="B14" s="13" t="s">
        <v>56</v>
      </c>
      <c r="C14" s="46">
        <v>97.89</v>
      </c>
      <c r="D14" s="29">
        <v>51.08</v>
      </c>
      <c r="E14" s="30">
        <f>C14*D14</f>
        <v>5000.2212</v>
      </c>
      <c r="F14" s="28">
        <v>51.94</v>
      </c>
      <c r="G14" s="30">
        <f>C14*F14</f>
        <v>5084.4066</v>
      </c>
      <c r="H14" s="28">
        <f>(F14*C14)-(D14*C14)</f>
        <v>84.1854000000003</v>
      </c>
      <c r="I14" s="31">
        <f>H14/(D14*C14)</f>
        <v>0.016836335160532557</v>
      </c>
      <c r="J14" s="32">
        <v>40159</v>
      </c>
      <c r="K14" s="33">
        <v>0.0515</v>
      </c>
    </row>
    <row r="15" spans="3:11" ht="12.75">
      <c r="C15" s="15"/>
      <c r="D15" s="1"/>
      <c r="E15" s="16"/>
      <c r="F15" s="15"/>
      <c r="G15" s="16"/>
      <c r="H15" s="15"/>
      <c r="I15" s="16"/>
      <c r="J15" s="15"/>
      <c r="K15" s="16"/>
    </row>
    <row r="16" spans="1:11" ht="12.75">
      <c r="A16" s="11" t="s">
        <v>48</v>
      </c>
      <c r="B16" s="11"/>
      <c r="C16" s="17"/>
      <c r="D16" s="20"/>
      <c r="E16" s="25">
        <f>SUM(E10:E15)</f>
        <v>40000.1779</v>
      </c>
      <c r="F16" s="17"/>
      <c r="G16" s="25">
        <f>SUM(G10:G15)</f>
        <v>39971.282</v>
      </c>
      <c r="H16" s="26">
        <f>SUM(H10:H11)</f>
        <v>-38.29399999999987</v>
      </c>
      <c r="I16" s="27">
        <f>(G16-E16)/E16</f>
        <v>-0.0007223942871514871</v>
      </c>
      <c r="J16" s="17"/>
      <c r="K16" s="18"/>
    </row>
    <row r="19" ht="12.75">
      <c r="A19" s="12" t="s">
        <v>54</v>
      </c>
    </row>
    <row r="21" ht="12.75">
      <c r="A21" t="s">
        <v>63</v>
      </c>
    </row>
    <row r="22" ht="12.75">
      <c r="A22" t="s">
        <v>64</v>
      </c>
    </row>
    <row r="26" ht="12.75">
      <c r="A26" s="12" t="s">
        <v>65</v>
      </c>
    </row>
    <row r="27" spans="1:6" ht="12.75">
      <c r="A27" s="12"/>
      <c r="C27" s="36" t="s">
        <v>59</v>
      </c>
      <c r="D27" s="36" t="s">
        <v>62</v>
      </c>
      <c r="E27" s="36"/>
      <c r="F27" s="36"/>
    </row>
    <row r="28" spans="1:6" ht="12.75">
      <c r="A28" s="35" t="s">
        <v>47</v>
      </c>
      <c r="B28" s="35" t="s">
        <v>38</v>
      </c>
      <c r="C28" s="38" t="s">
        <v>61</v>
      </c>
      <c r="D28" s="14">
        <v>4.67</v>
      </c>
      <c r="E28" s="57"/>
      <c r="F28" s="39"/>
    </row>
    <row r="29" spans="1:6" ht="12.75">
      <c r="A29" s="34" t="s">
        <v>55</v>
      </c>
      <c r="B29" s="35" t="s">
        <v>56</v>
      </c>
      <c r="C29" s="38" t="s">
        <v>61</v>
      </c>
      <c r="D29" s="14">
        <v>4.33</v>
      </c>
      <c r="E29" s="57"/>
      <c r="F29" s="39"/>
    </row>
    <row r="30" spans="1:6" ht="12.75">
      <c r="A30" s="34" t="s">
        <v>58</v>
      </c>
      <c r="B30" s="35" t="s">
        <v>57</v>
      </c>
      <c r="C30" s="38" t="s">
        <v>61</v>
      </c>
      <c r="D30" s="14">
        <v>4.33</v>
      </c>
      <c r="E30" s="57"/>
      <c r="F30" s="39"/>
    </row>
    <row r="31" spans="1:6" ht="12.75">
      <c r="A31" s="35" t="s">
        <v>39</v>
      </c>
      <c r="B31" s="35" t="s">
        <v>37</v>
      </c>
      <c r="C31" s="37" t="s">
        <v>60</v>
      </c>
      <c r="D31" s="14">
        <v>3.17</v>
      </c>
      <c r="E31" s="57"/>
      <c r="F31" s="39"/>
    </row>
    <row r="34" ht="12.75">
      <c r="A34" s="12" t="s">
        <v>66</v>
      </c>
    </row>
    <row r="35" ht="12.75">
      <c r="A35" s="35" t="s">
        <v>67</v>
      </c>
    </row>
    <row r="36" ht="12.75">
      <c r="A36" s="12"/>
    </row>
    <row r="37" spans="1:11" ht="12.75">
      <c r="A37" s="12"/>
      <c r="C37" s="49" t="s">
        <v>49</v>
      </c>
      <c r="D37" s="50"/>
      <c r="E37" s="51"/>
      <c r="F37" s="52"/>
      <c r="G37" s="52"/>
      <c r="H37" s="52"/>
      <c r="I37" s="52"/>
      <c r="J37" s="52"/>
      <c r="K37" s="52"/>
    </row>
    <row r="38" spans="2:11" ht="12.75">
      <c r="B38" t="s">
        <v>35</v>
      </c>
      <c r="C38" s="21" t="s">
        <v>40</v>
      </c>
      <c r="D38" s="23" t="s">
        <v>43</v>
      </c>
      <c r="E38" s="24" t="s">
        <v>50</v>
      </c>
      <c r="F38" s="23"/>
      <c r="G38" s="23"/>
      <c r="H38" s="23"/>
      <c r="I38" s="23"/>
      <c r="J38" s="1"/>
      <c r="K38" s="1"/>
    </row>
    <row r="39" spans="1:11" ht="12.75">
      <c r="A39" s="35"/>
      <c r="B39" s="35"/>
      <c r="C39" s="46"/>
      <c r="D39" s="29"/>
      <c r="E39" s="30"/>
      <c r="F39" s="29"/>
      <c r="G39" s="29"/>
      <c r="H39" s="29"/>
      <c r="I39" s="40"/>
      <c r="J39" s="41"/>
      <c r="K39" s="42"/>
    </row>
    <row r="40" spans="1:11" ht="12.75">
      <c r="A40" s="35"/>
      <c r="B40" s="35"/>
      <c r="C40" s="46"/>
      <c r="D40" s="29"/>
      <c r="E40" s="30"/>
      <c r="F40" s="29"/>
      <c r="G40" s="29"/>
      <c r="H40" s="29"/>
      <c r="I40" s="40"/>
      <c r="J40" s="41"/>
      <c r="K40" s="42"/>
    </row>
    <row r="41" spans="1:11" ht="12.75">
      <c r="A41" s="34"/>
      <c r="B41" s="35"/>
      <c r="C41" s="46"/>
      <c r="D41" s="29"/>
      <c r="E41" s="30"/>
      <c r="F41" s="29"/>
      <c r="G41" s="29"/>
      <c r="H41" s="29"/>
      <c r="I41" s="40"/>
      <c r="J41" s="41"/>
      <c r="K41" s="42"/>
    </row>
    <row r="42" spans="3:11" ht="12.75">
      <c r="C42" s="15"/>
      <c r="D42" s="1"/>
      <c r="E42" s="16"/>
      <c r="F42" s="1"/>
      <c r="G42" s="1"/>
      <c r="H42" s="1"/>
      <c r="I42" s="1"/>
      <c r="J42" s="1"/>
      <c r="K42" s="1"/>
    </row>
    <row r="43" spans="1:11" ht="12.75">
      <c r="A43" s="11" t="s">
        <v>48</v>
      </c>
      <c r="B43" s="11"/>
      <c r="C43" s="17"/>
      <c r="D43" s="20"/>
      <c r="E43" s="25">
        <f>SUM(E39:E42)</f>
        <v>0</v>
      </c>
      <c r="F43" s="19"/>
      <c r="G43" s="43"/>
      <c r="H43" s="44"/>
      <c r="I43" s="45"/>
      <c r="J43" s="19"/>
      <c r="K43" s="19"/>
    </row>
    <row r="45" ht="12.75">
      <c r="A45" s="12" t="s">
        <v>54</v>
      </c>
    </row>
    <row r="47" ht="12.75">
      <c r="A47" t="s">
        <v>68</v>
      </c>
    </row>
  </sheetData>
  <mergeCells count="8">
    <mergeCell ref="J8:K8"/>
    <mergeCell ref="C37:E37"/>
    <mergeCell ref="F37:G37"/>
    <mergeCell ref="H37:I37"/>
    <mergeCell ref="J37:K37"/>
    <mergeCell ref="C8:E8"/>
    <mergeCell ref="F8:G8"/>
    <mergeCell ref="H8:I8"/>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6"/>
  <sheetViews>
    <sheetView workbookViewId="0" topLeftCell="A1">
      <selection activeCell="A12" sqref="A12"/>
    </sheetView>
  </sheetViews>
  <sheetFormatPr defaultColWidth="9.140625" defaultRowHeight="12.75"/>
  <cols>
    <col min="1" max="1" width="122.28125" style="4" customWidth="1"/>
  </cols>
  <sheetData>
    <row r="1" ht="15.75">
      <c r="A1" s="2" t="s">
        <v>1</v>
      </c>
    </row>
    <row r="2" ht="15.75">
      <c r="A2" s="8">
        <v>40149</v>
      </c>
    </row>
    <row r="3" ht="15.75">
      <c r="A3" s="2"/>
    </row>
    <row r="4" ht="31.5">
      <c r="A4" s="2" t="s">
        <v>2</v>
      </c>
    </row>
    <row r="5" ht="15.75">
      <c r="A5" s="2"/>
    </row>
    <row r="6" ht="31.5">
      <c r="A6" s="2" t="s">
        <v>3</v>
      </c>
    </row>
    <row r="7" ht="15.75">
      <c r="A7" s="3" t="s">
        <v>4</v>
      </c>
    </row>
    <row r="8" ht="15.75">
      <c r="A8" s="3" t="s">
        <v>5</v>
      </c>
    </row>
    <row r="9" ht="15.75">
      <c r="A9" s="3" t="s">
        <v>6</v>
      </c>
    </row>
    <row r="10" ht="15.75">
      <c r="A10" s="2"/>
    </row>
    <row r="11" ht="15.75">
      <c r="A11" s="2" t="s">
        <v>7</v>
      </c>
    </row>
    <row r="12" ht="15.75">
      <c r="A12" s="3" t="s">
        <v>8</v>
      </c>
    </row>
    <row r="13" ht="15.75">
      <c r="A13" s="3" t="s">
        <v>9</v>
      </c>
    </row>
    <row r="14" ht="15.75">
      <c r="A14" s="3" t="s">
        <v>10</v>
      </c>
    </row>
    <row r="15" ht="15.75">
      <c r="A15" s="3" t="s">
        <v>11</v>
      </c>
    </row>
    <row r="16" ht="15.75">
      <c r="A16" s="2"/>
    </row>
    <row r="17" ht="47.25">
      <c r="A17" s="2" t="s">
        <v>12</v>
      </c>
    </row>
    <row r="18" ht="15.75">
      <c r="A18" s="2"/>
    </row>
    <row r="20" ht="15.75">
      <c r="A20" s="5" t="s">
        <v>13</v>
      </c>
    </row>
    <row r="21" ht="15.75">
      <c r="A21" s="2"/>
    </row>
    <row r="22" ht="63">
      <c r="A22" s="2" t="s">
        <v>14</v>
      </c>
    </row>
    <row r="23" ht="15.75">
      <c r="A23" s="2"/>
    </row>
    <row r="25" ht="15.75">
      <c r="A25" s="2"/>
    </row>
    <row r="26" ht="31.5">
      <c r="A26" s="2" t="s">
        <v>15</v>
      </c>
    </row>
    <row r="27" ht="15.75">
      <c r="A27" s="2"/>
    </row>
    <row r="29" ht="15.75">
      <c r="A29" s="2"/>
    </row>
    <row r="30" ht="31.5">
      <c r="A30" s="2" t="s">
        <v>16</v>
      </c>
    </row>
    <row r="31" ht="15.75">
      <c r="A31" s="2"/>
    </row>
    <row r="32" ht="15.75">
      <c r="A32" s="2"/>
    </row>
    <row r="34" ht="15.75">
      <c r="A34" s="2"/>
    </row>
    <row r="35" ht="15.75">
      <c r="A35" s="2" t="s">
        <v>17</v>
      </c>
    </row>
    <row r="36" ht="15.75">
      <c r="A36" s="2"/>
    </row>
    <row r="37" ht="15.75">
      <c r="A37" s="2"/>
    </row>
    <row r="39" ht="15.75">
      <c r="A39" s="2"/>
    </row>
    <row r="40" ht="15.75">
      <c r="A40" s="2" t="s">
        <v>18</v>
      </c>
    </row>
    <row r="41" ht="15.75">
      <c r="A41" s="2"/>
    </row>
    <row r="42" ht="15.75">
      <c r="A42" s="2"/>
    </row>
    <row r="44" ht="15.75">
      <c r="A44" s="2"/>
    </row>
    <row r="45" ht="31.5">
      <c r="A45" s="2" t="s">
        <v>19</v>
      </c>
    </row>
    <row r="46" ht="15.75">
      <c r="A46" s="2"/>
    </row>
    <row r="48" ht="15.75">
      <c r="A48" s="5" t="s">
        <v>20</v>
      </c>
    </row>
    <row r="49" ht="15.75">
      <c r="A49" s="2"/>
    </row>
    <row r="50" ht="47.25">
      <c r="A50" s="2" t="s">
        <v>21</v>
      </c>
    </row>
    <row r="51" ht="15.75">
      <c r="A51" s="2"/>
    </row>
    <row r="52" ht="15.75">
      <c r="A52" s="5" t="s">
        <v>22</v>
      </c>
    </row>
    <row r="53" ht="15.75">
      <c r="A53" s="2"/>
    </row>
    <row r="54" ht="15.75">
      <c r="A54" s="6" t="s">
        <v>23</v>
      </c>
    </row>
    <row r="55" ht="15.75">
      <c r="A55" s="6" t="s">
        <v>24</v>
      </c>
    </row>
    <row r="56" ht="31.5">
      <c r="A56" s="6" t="s">
        <v>25</v>
      </c>
    </row>
    <row r="57" ht="15.75">
      <c r="A57" s="6" t="s">
        <v>26</v>
      </c>
    </row>
    <row r="58" ht="15.75">
      <c r="A58" s="6" t="s">
        <v>27</v>
      </c>
    </row>
    <row r="59" ht="15.75">
      <c r="A59" s="7" t="s">
        <v>28</v>
      </c>
    </row>
    <row r="60" ht="15.75">
      <c r="A60" s="7" t="s">
        <v>29</v>
      </c>
    </row>
    <row r="61" ht="15.75">
      <c r="A61" s="7" t="s">
        <v>30</v>
      </c>
    </row>
    <row r="62" ht="15.75">
      <c r="A62" s="7" t="s">
        <v>31</v>
      </c>
    </row>
    <row r="63" ht="31.5">
      <c r="A63" s="7" t="s">
        <v>32</v>
      </c>
    </row>
    <row r="64" ht="31.5">
      <c r="A64" s="6" t="s">
        <v>33</v>
      </c>
    </row>
    <row r="65" ht="31.5">
      <c r="A65" s="6" t="s">
        <v>34</v>
      </c>
    </row>
    <row r="66" ht="15.75">
      <c r="A66" s="2"/>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cp:lastModifiedBy>
  <dcterms:created xsi:type="dcterms:W3CDTF">2009-12-12T15:59:56Z</dcterms:created>
  <dcterms:modified xsi:type="dcterms:W3CDTF">2009-12-19T16:28:25Z</dcterms:modified>
  <cp:category/>
  <cp:version/>
  <cp:contentType/>
  <cp:contentStatus/>
</cp:coreProperties>
</file>